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DD6CD06A-C402-4039-9654-AB7473894E26}" xr6:coauthVersionLast="47" xr6:coauthVersionMax="47" xr10:uidLastSave="{00000000-0000-0000-0000-000000000000}"/>
  <bookViews>
    <workbookView xWindow="-108" yWindow="-108" windowWidth="23256" windowHeight="12576" xr2:uid="{7DBC0D85-381B-42BE-A15E-D72A34420CD3}"/>
  </bookViews>
  <sheets>
    <sheet name="COG" sheetId="1" r:id="rId1"/>
  </sheets>
  <definedNames>
    <definedName name="_xlnm._FilterDatabase" localSheetId="0" hidden="1">COG!$A$3:$H$76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H76" i="1" s="1"/>
  <c r="H75" i="1"/>
  <c r="E75" i="1"/>
  <c r="E74" i="1"/>
  <c r="H74" i="1" s="1"/>
  <c r="H73" i="1"/>
  <c r="E73" i="1"/>
  <c r="E72" i="1"/>
  <c r="H72" i="1" s="1"/>
  <c r="H71" i="1"/>
  <c r="E71" i="1"/>
  <c r="E70" i="1"/>
  <c r="H70" i="1" s="1"/>
  <c r="G69" i="1"/>
  <c r="F69" i="1"/>
  <c r="D69" i="1"/>
  <c r="E69" i="1" s="1"/>
  <c r="H69" i="1" s="1"/>
  <c r="C69" i="1"/>
  <c r="E68" i="1"/>
  <c r="H68" i="1" s="1"/>
  <c r="H67" i="1"/>
  <c r="E67" i="1"/>
  <c r="E66" i="1"/>
  <c r="H66" i="1" s="1"/>
  <c r="G65" i="1"/>
  <c r="F65" i="1"/>
  <c r="D65" i="1"/>
  <c r="E65" i="1" s="1"/>
  <c r="H65" i="1" s="1"/>
  <c r="C65" i="1"/>
  <c r="E64" i="1"/>
  <c r="H64" i="1" s="1"/>
  <c r="H63" i="1"/>
  <c r="E63" i="1"/>
  <c r="E62" i="1"/>
  <c r="H62" i="1" s="1"/>
  <c r="H61" i="1"/>
  <c r="E61" i="1"/>
  <c r="E60" i="1"/>
  <c r="H60" i="1" s="1"/>
  <c r="H59" i="1"/>
  <c r="E59" i="1"/>
  <c r="E58" i="1"/>
  <c r="H58" i="1" s="1"/>
  <c r="G57" i="1"/>
  <c r="F57" i="1"/>
  <c r="D57" i="1"/>
  <c r="E57" i="1" s="1"/>
  <c r="H57" i="1" s="1"/>
  <c r="C57" i="1"/>
  <c r="E56" i="1"/>
  <c r="H56" i="1" s="1"/>
  <c r="H55" i="1"/>
  <c r="E55" i="1"/>
  <c r="E54" i="1"/>
  <c r="H54" i="1" s="1"/>
  <c r="G53" i="1"/>
  <c r="F53" i="1"/>
  <c r="D53" i="1"/>
  <c r="E53" i="1" s="1"/>
  <c r="H53" i="1" s="1"/>
  <c r="C53" i="1"/>
  <c r="E52" i="1"/>
  <c r="H52" i="1" s="1"/>
  <c r="H51" i="1"/>
  <c r="E51" i="1"/>
  <c r="E50" i="1"/>
  <c r="H50" i="1" s="1"/>
  <c r="H49" i="1"/>
  <c r="E49" i="1"/>
  <c r="E48" i="1"/>
  <c r="H48" i="1" s="1"/>
  <c r="H47" i="1"/>
  <c r="E47" i="1"/>
  <c r="E46" i="1"/>
  <c r="H46" i="1" s="1"/>
  <c r="H45" i="1"/>
  <c r="E45" i="1"/>
  <c r="E44" i="1"/>
  <c r="H44" i="1" s="1"/>
  <c r="G43" i="1"/>
  <c r="F43" i="1"/>
  <c r="D43" i="1"/>
  <c r="E43" i="1" s="1"/>
  <c r="H43" i="1" s="1"/>
  <c r="C43" i="1"/>
  <c r="E42" i="1"/>
  <c r="H42" i="1" s="1"/>
  <c r="H41" i="1"/>
  <c r="E41" i="1"/>
  <c r="E40" i="1"/>
  <c r="H40" i="1" s="1"/>
  <c r="H39" i="1"/>
  <c r="E39" i="1"/>
  <c r="E38" i="1"/>
  <c r="H38" i="1" s="1"/>
  <c r="H37" i="1"/>
  <c r="E37" i="1"/>
  <c r="E36" i="1"/>
  <c r="H36" i="1" s="1"/>
  <c r="H35" i="1"/>
  <c r="E35" i="1"/>
  <c r="E34" i="1"/>
  <c r="H34" i="1" s="1"/>
  <c r="G33" i="1"/>
  <c r="F33" i="1"/>
  <c r="D33" i="1"/>
  <c r="E33" i="1" s="1"/>
  <c r="H33" i="1" s="1"/>
  <c r="C33" i="1"/>
  <c r="E32" i="1"/>
  <c r="H32" i="1" s="1"/>
  <c r="H31" i="1"/>
  <c r="E31" i="1"/>
  <c r="E30" i="1"/>
  <c r="H30" i="1" s="1"/>
  <c r="H29" i="1"/>
  <c r="E29" i="1"/>
  <c r="E28" i="1"/>
  <c r="H28" i="1" s="1"/>
  <c r="H27" i="1"/>
  <c r="E27" i="1"/>
  <c r="E26" i="1"/>
  <c r="H26" i="1" s="1"/>
  <c r="H25" i="1"/>
  <c r="E25" i="1"/>
  <c r="E24" i="1"/>
  <c r="H24" i="1" s="1"/>
  <c r="G23" i="1"/>
  <c r="F23" i="1"/>
  <c r="D23" i="1"/>
  <c r="E23" i="1" s="1"/>
  <c r="H23" i="1" s="1"/>
  <c r="C23" i="1"/>
  <c r="E22" i="1"/>
  <c r="H22" i="1" s="1"/>
  <c r="H21" i="1"/>
  <c r="E21" i="1"/>
  <c r="E20" i="1"/>
  <c r="H20" i="1" s="1"/>
  <c r="H19" i="1"/>
  <c r="E19" i="1"/>
  <c r="E18" i="1"/>
  <c r="H18" i="1" s="1"/>
  <c r="H17" i="1"/>
  <c r="E17" i="1"/>
  <c r="E16" i="1"/>
  <c r="H16" i="1" s="1"/>
  <c r="H15" i="1"/>
  <c r="E15" i="1"/>
  <c r="E14" i="1"/>
  <c r="H14" i="1" s="1"/>
  <c r="G13" i="1"/>
  <c r="F13" i="1"/>
  <c r="D13" i="1"/>
  <c r="E13" i="1" s="1"/>
  <c r="H13" i="1" s="1"/>
  <c r="C13" i="1"/>
  <c r="E12" i="1"/>
  <c r="H12" i="1" s="1"/>
  <c r="H11" i="1"/>
  <c r="E11" i="1"/>
  <c r="E10" i="1"/>
  <c r="H10" i="1" s="1"/>
  <c r="H9" i="1"/>
  <c r="E9" i="1"/>
  <c r="E8" i="1"/>
  <c r="H8" i="1" s="1"/>
  <c r="H7" i="1"/>
  <c r="E7" i="1"/>
  <c r="E6" i="1"/>
  <c r="H6" i="1" s="1"/>
  <c r="G5" i="1"/>
  <c r="G77" i="1" s="1"/>
  <c r="F5" i="1"/>
  <c r="F77" i="1" s="1"/>
  <c r="D5" i="1"/>
  <c r="E5" i="1" s="1"/>
  <c r="C5" i="1"/>
  <c r="C77" i="1" s="1"/>
  <c r="E77" i="1" l="1"/>
  <c r="H5" i="1"/>
  <c r="H77" i="1" s="1"/>
  <c r="D77" i="1"/>
</calcChain>
</file>

<file path=xl/sharedStrings.xml><?xml version="1.0" encoding="utf-8"?>
<sst xmlns="http://schemas.openxmlformats.org/spreadsheetml/2006/main" count="85" uniqueCount="85">
  <si>
    <t>UNIVERSIDAD POLITECNICA DE JUVENTINO ROSAS
Estado Analítico del Ejercicio del Presupuesto de Egresos
Clasificación por Objeto del Gasto (Capítulo y Concepto)
Del 1 de Enero al 31 de Diciembre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</si>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</sst>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0" xfId="0" applyFont="1"/>
    <xf numFmtId="4" fontId="2" fillId="0" borderId="6" xfId="0" applyNumberFormat="1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4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4" fontId="4" fillId="0" borderId="10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EE8D5C36-9167-4747-8F2E-5927D341FC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B9C56-FF1B-474B-ABAC-7F735C8C939F}">
  <sheetPr>
    <pageSetUpPr fitToPage="1"/>
  </sheetPr>
  <dimension ref="A1:H79"/>
  <sheetViews>
    <sheetView showGridLines="0" tabSelected="1" topLeftCell="A73" workbookViewId="0">
      <selection activeCell="B83" sqref="B83"/>
    </sheetView>
  </sheetViews>
  <sheetFormatPr baseColWidth="10" defaultColWidth="12" defaultRowHeight="10.199999999999999" x14ac:dyDescent="0.2"/>
  <cols>
    <col min="1" max="1" width="1.42578125" style="4" customWidth="1"/>
    <col min="2" max="2" width="62.85546875" style="4" customWidth="1"/>
    <col min="3" max="3" width="18.28515625" style="4" customWidth="1"/>
    <col min="4" max="4" width="19.85546875" style="4" customWidth="1"/>
    <col min="5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>SUM(C6:C12)</f>
        <v>41413268.979999997</v>
      </c>
      <c r="D5" s="17">
        <f>SUM(D6:D12)</f>
        <v>6488490.3700000001</v>
      </c>
      <c r="E5" s="17">
        <f>C5+D5</f>
        <v>47901759.349999994</v>
      </c>
      <c r="F5" s="17">
        <f>SUM(F6:F12)</f>
        <v>44327119.969999999</v>
      </c>
      <c r="G5" s="17">
        <f>SUM(G6:G12)</f>
        <v>44327119.969999999</v>
      </c>
      <c r="H5" s="17">
        <f>E5-F5</f>
        <v>3574639.3799999952</v>
      </c>
    </row>
    <row r="6" spans="1:8" x14ac:dyDescent="0.2">
      <c r="A6" s="18">
        <v>1100</v>
      </c>
      <c r="B6" s="19" t="s">
        <v>12</v>
      </c>
      <c r="C6" s="20">
        <v>20954914.27</v>
      </c>
      <c r="D6" s="20">
        <v>2939618.76</v>
      </c>
      <c r="E6" s="20">
        <f t="shared" ref="E6:E69" si="0">C6+D6</f>
        <v>23894533.030000001</v>
      </c>
      <c r="F6" s="20">
        <v>22095062.289999999</v>
      </c>
      <c r="G6" s="20">
        <v>22095062.289999999</v>
      </c>
      <c r="H6" s="20">
        <f t="shared" ref="H6:H69" si="1">E6-F6</f>
        <v>1799470.7400000021</v>
      </c>
    </row>
    <row r="7" spans="1:8" x14ac:dyDescent="0.2">
      <c r="A7" s="18">
        <v>1200</v>
      </c>
      <c r="B7" s="19" t="s">
        <v>13</v>
      </c>
      <c r="C7" s="20">
        <v>9668814.6199999992</v>
      </c>
      <c r="D7" s="20">
        <v>-1469823.47</v>
      </c>
      <c r="E7" s="20">
        <f t="shared" si="0"/>
        <v>8198991.1499999994</v>
      </c>
      <c r="F7" s="20">
        <v>7791009.1500000004</v>
      </c>
      <c r="G7" s="20">
        <v>7791009.1500000004</v>
      </c>
      <c r="H7" s="20">
        <f t="shared" si="1"/>
        <v>407981.99999999907</v>
      </c>
    </row>
    <row r="8" spans="1:8" x14ac:dyDescent="0.2">
      <c r="A8" s="18">
        <v>1300</v>
      </c>
      <c r="B8" s="19" t="s">
        <v>14</v>
      </c>
      <c r="C8" s="20">
        <v>636449.67000000004</v>
      </c>
      <c r="D8" s="20">
        <v>3536843.1</v>
      </c>
      <c r="E8" s="20">
        <f t="shared" si="0"/>
        <v>4173292.77</v>
      </c>
      <c r="F8" s="20">
        <v>4099281.38</v>
      </c>
      <c r="G8" s="20">
        <v>4099281.38</v>
      </c>
      <c r="H8" s="20">
        <f t="shared" si="1"/>
        <v>74011.39000000013</v>
      </c>
    </row>
    <row r="9" spans="1:8" x14ac:dyDescent="0.2">
      <c r="A9" s="18">
        <v>1400</v>
      </c>
      <c r="B9" s="19" t="s">
        <v>15</v>
      </c>
      <c r="C9" s="20">
        <v>4958976.41</v>
      </c>
      <c r="D9" s="20">
        <v>458795.99</v>
      </c>
      <c r="E9" s="20">
        <f t="shared" si="0"/>
        <v>5417772.4000000004</v>
      </c>
      <c r="F9" s="20">
        <v>4645336.6100000003</v>
      </c>
      <c r="G9" s="20">
        <v>4645336.6100000003</v>
      </c>
      <c r="H9" s="20">
        <f t="shared" si="1"/>
        <v>772435.79</v>
      </c>
    </row>
    <row r="10" spans="1:8" x14ac:dyDescent="0.2">
      <c r="A10" s="18">
        <v>1500</v>
      </c>
      <c r="B10" s="19" t="s">
        <v>16</v>
      </c>
      <c r="C10" s="20">
        <v>5194114.01</v>
      </c>
      <c r="D10" s="20">
        <v>1023055.99</v>
      </c>
      <c r="E10" s="20">
        <f t="shared" si="0"/>
        <v>6217170</v>
      </c>
      <c r="F10" s="20">
        <v>5696430.54</v>
      </c>
      <c r="G10" s="20">
        <v>5696430.54</v>
      </c>
      <c r="H10" s="20">
        <f t="shared" si="1"/>
        <v>520739.45999999996</v>
      </c>
    </row>
    <row r="11" spans="1:8" x14ac:dyDescent="0.2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5" t="s">
        <v>19</v>
      </c>
      <c r="B13" s="16"/>
      <c r="C13" s="21">
        <f>SUM(C14:C22)</f>
        <v>1830494.52</v>
      </c>
      <c r="D13" s="21">
        <f>SUM(D14:D22)</f>
        <v>1862.3400000000256</v>
      </c>
      <c r="E13" s="21">
        <f t="shared" si="0"/>
        <v>1832356.86</v>
      </c>
      <c r="F13" s="21">
        <f>SUM(F14:F22)</f>
        <v>1610421.43</v>
      </c>
      <c r="G13" s="21">
        <f>SUM(G14:G22)</f>
        <v>1610421.43</v>
      </c>
      <c r="H13" s="21">
        <f t="shared" si="1"/>
        <v>221935.43000000017</v>
      </c>
    </row>
    <row r="14" spans="1:8" x14ac:dyDescent="0.2">
      <c r="A14" s="18">
        <v>2100</v>
      </c>
      <c r="B14" s="19" t="s">
        <v>20</v>
      </c>
      <c r="C14" s="20">
        <v>498596.56</v>
      </c>
      <c r="D14" s="20">
        <v>40163.96</v>
      </c>
      <c r="E14" s="20">
        <f t="shared" si="0"/>
        <v>538760.52</v>
      </c>
      <c r="F14" s="20">
        <v>488620.36</v>
      </c>
      <c r="G14" s="20">
        <v>488620.36</v>
      </c>
      <c r="H14" s="20">
        <f t="shared" si="1"/>
        <v>50140.160000000033</v>
      </c>
    </row>
    <row r="15" spans="1:8" x14ac:dyDescent="0.2">
      <c r="A15" s="18">
        <v>2200</v>
      </c>
      <c r="B15" s="19" t="s">
        <v>21</v>
      </c>
      <c r="C15" s="20">
        <v>137895.97</v>
      </c>
      <c r="D15" s="20">
        <v>-27588.17</v>
      </c>
      <c r="E15" s="20">
        <f t="shared" si="0"/>
        <v>110307.8</v>
      </c>
      <c r="F15" s="20">
        <v>71977.73</v>
      </c>
      <c r="G15" s="20">
        <v>71977.73</v>
      </c>
      <c r="H15" s="20">
        <f t="shared" si="1"/>
        <v>38330.070000000007</v>
      </c>
    </row>
    <row r="16" spans="1:8" x14ac:dyDescent="0.2">
      <c r="A16" s="18">
        <v>2300</v>
      </c>
      <c r="B16" s="19" t="s">
        <v>22</v>
      </c>
      <c r="C16" s="20">
        <v>1500</v>
      </c>
      <c r="D16" s="20">
        <v>26574.32</v>
      </c>
      <c r="E16" s="20">
        <f t="shared" si="0"/>
        <v>28074.32</v>
      </c>
      <c r="F16" s="20">
        <v>28074.32</v>
      </c>
      <c r="G16" s="20">
        <v>28074.32</v>
      </c>
      <c r="H16" s="20">
        <f t="shared" si="1"/>
        <v>0</v>
      </c>
    </row>
    <row r="17" spans="1:8" x14ac:dyDescent="0.2">
      <c r="A17" s="18">
        <v>2400</v>
      </c>
      <c r="B17" s="19" t="s">
        <v>23</v>
      </c>
      <c r="C17" s="20">
        <v>196334.59</v>
      </c>
      <c r="D17" s="20">
        <v>62891.03</v>
      </c>
      <c r="E17" s="20">
        <f t="shared" si="0"/>
        <v>259225.62</v>
      </c>
      <c r="F17" s="20">
        <v>240590.26</v>
      </c>
      <c r="G17" s="20">
        <v>240590.26</v>
      </c>
      <c r="H17" s="20">
        <f t="shared" si="1"/>
        <v>18635.359999999986</v>
      </c>
    </row>
    <row r="18" spans="1:8" x14ac:dyDescent="0.2">
      <c r="A18" s="18">
        <v>2500</v>
      </c>
      <c r="B18" s="19" t="s">
        <v>24</v>
      </c>
      <c r="C18" s="20">
        <v>234565.4</v>
      </c>
      <c r="D18" s="20">
        <v>-62826.84</v>
      </c>
      <c r="E18" s="20">
        <f t="shared" si="0"/>
        <v>171738.56</v>
      </c>
      <c r="F18" s="20">
        <v>155849.06</v>
      </c>
      <c r="G18" s="20">
        <v>155849.06</v>
      </c>
      <c r="H18" s="20">
        <f t="shared" si="1"/>
        <v>15889.5</v>
      </c>
    </row>
    <row r="19" spans="1:8" x14ac:dyDescent="0.2">
      <c r="A19" s="18">
        <v>2600</v>
      </c>
      <c r="B19" s="19" t="s">
        <v>25</v>
      </c>
      <c r="C19" s="20">
        <v>528000</v>
      </c>
      <c r="D19" s="20">
        <v>-219577.86</v>
      </c>
      <c r="E19" s="20">
        <f t="shared" si="0"/>
        <v>308422.14</v>
      </c>
      <c r="F19" s="20">
        <v>221557.27</v>
      </c>
      <c r="G19" s="20">
        <v>221557.27</v>
      </c>
      <c r="H19" s="20">
        <f t="shared" si="1"/>
        <v>86864.870000000024</v>
      </c>
    </row>
    <row r="20" spans="1:8" x14ac:dyDescent="0.2">
      <c r="A20" s="18">
        <v>2700</v>
      </c>
      <c r="B20" s="19" t="s">
        <v>26</v>
      </c>
      <c r="C20" s="20">
        <v>36005</v>
      </c>
      <c r="D20" s="20">
        <v>-15007.08</v>
      </c>
      <c r="E20" s="20">
        <f t="shared" si="0"/>
        <v>20997.919999999998</v>
      </c>
      <c r="F20" s="20">
        <v>20770.16</v>
      </c>
      <c r="G20" s="20">
        <v>20770.16</v>
      </c>
      <c r="H20" s="20">
        <f t="shared" si="1"/>
        <v>227.7599999999984</v>
      </c>
    </row>
    <row r="21" spans="1:8" x14ac:dyDescent="0.2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2">
      <c r="A22" s="18">
        <v>2900</v>
      </c>
      <c r="B22" s="19" t="s">
        <v>28</v>
      </c>
      <c r="C22" s="20">
        <v>197597</v>
      </c>
      <c r="D22" s="20">
        <v>197232.98</v>
      </c>
      <c r="E22" s="20">
        <f t="shared" si="0"/>
        <v>394829.98</v>
      </c>
      <c r="F22" s="20">
        <v>382982.27</v>
      </c>
      <c r="G22" s="20">
        <v>382982.27</v>
      </c>
      <c r="H22" s="20">
        <f t="shared" si="1"/>
        <v>11847.709999999963</v>
      </c>
    </row>
    <row r="23" spans="1:8" x14ac:dyDescent="0.2">
      <c r="A23" s="15" t="s">
        <v>29</v>
      </c>
      <c r="B23" s="16"/>
      <c r="C23" s="21">
        <f>SUM(C24:C32)</f>
        <v>8003913.8400000017</v>
      </c>
      <c r="D23" s="21">
        <f>SUM(D24:D32)</f>
        <v>5560002.4400000004</v>
      </c>
      <c r="E23" s="21">
        <f t="shared" si="0"/>
        <v>13563916.280000001</v>
      </c>
      <c r="F23" s="21">
        <f>SUM(F24:F32)</f>
        <v>12759690.09</v>
      </c>
      <c r="G23" s="21">
        <f>SUM(G24:G32)</f>
        <v>12759690.09</v>
      </c>
      <c r="H23" s="21">
        <f t="shared" si="1"/>
        <v>804226.19000000134</v>
      </c>
    </row>
    <row r="24" spans="1:8" x14ac:dyDescent="0.2">
      <c r="A24" s="18">
        <v>3100</v>
      </c>
      <c r="B24" s="19" t="s">
        <v>30</v>
      </c>
      <c r="C24" s="20">
        <v>1308268.01</v>
      </c>
      <c r="D24" s="20">
        <v>-83008.759999999995</v>
      </c>
      <c r="E24" s="20">
        <f t="shared" si="0"/>
        <v>1225259.25</v>
      </c>
      <c r="F24" s="20">
        <v>1145190.77</v>
      </c>
      <c r="G24" s="20">
        <v>1145190.77</v>
      </c>
      <c r="H24" s="20">
        <f t="shared" si="1"/>
        <v>80068.479999999981</v>
      </c>
    </row>
    <row r="25" spans="1:8" x14ac:dyDescent="0.2">
      <c r="A25" s="18">
        <v>3200</v>
      </c>
      <c r="B25" s="19" t="s">
        <v>31</v>
      </c>
      <c r="C25" s="20">
        <v>124799</v>
      </c>
      <c r="D25" s="20">
        <v>74516.52</v>
      </c>
      <c r="E25" s="20">
        <f t="shared" si="0"/>
        <v>199315.52000000002</v>
      </c>
      <c r="F25" s="20">
        <v>111624</v>
      </c>
      <c r="G25" s="20">
        <v>111624</v>
      </c>
      <c r="H25" s="20">
        <f t="shared" si="1"/>
        <v>87691.520000000019</v>
      </c>
    </row>
    <row r="26" spans="1:8" x14ac:dyDescent="0.2">
      <c r="A26" s="18">
        <v>3300</v>
      </c>
      <c r="B26" s="19" t="s">
        <v>32</v>
      </c>
      <c r="C26" s="20">
        <v>2559630.9300000002</v>
      </c>
      <c r="D26" s="20">
        <v>368514.06</v>
      </c>
      <c r="E26" s="20">
        <f t="shared" si="0"/>
        <v>2928144.99</v>
      </c>
      <c r="F26" s="20">
        <v>2878400.42</v>
      </c>
      <c r="G26" s="20">
        <v>2878400.42</v>
      </c>
      <c r="H26" s="20">
        <f t="shared" si="1"/>
        <v>49744.570000000298</v>
      </c>
    </row>
    <row r="27" spans="1:8" x14ac:dyDescent="0.2">
      <c r="A27" s="18">
        <v>3400</v>
      </c>
      <c r="B27" s="19" t="s">
        <v>33</v>
      </c>
      <c r="C27" s="20">
        <v>144800</v>
      </c>
      <c r="D27" s="20">
        <v>407979.21</v>
      </c>
      <c r="E27" s="20">
        <f t="shared" si="0"/>
        <v>552779.21</v>
      </c>
      <c r="F27" s="20">
        <v>464258.2</v>
      </c>
      <c r="G27" s="20">
        <v>464258.2</v>
      </c>
      <c r="H27" s="20">
        <f t="shared" si="1"/>
        <v>88521.009999999951</v>
      </c>
    </row>
    <row r="28" spans="1:8" x14ac:dyDescent="0.2">
      <c r="A28" s="18">
        <v>3500</v>
      </c>
      <c r="B28" s="19" t="s">
        <v>34</v>
      </c>
      <c r="C28" s="20">
        <v>2527394.44</v>
      </c>
      <c r="D28" s="20">
        <v>4652025.83</v>
      </c>
      <c r="E28" s="20">
        <f t="shared" si="0"/>
        <v>7179420.2699999996</v>
      </c>
      <c r="F28" s="20">
        <v>6991578.2000000002</v>
      </c>
      <c r="G28" s="20">
        <v>6991578.2000000002</v>
      </c>
      <c r="H28" s="20">
        <f t="shared" si="1"/>
        <v>187842.06999999937</v>
      </c>
    </row>
    <row r="29" spans="1:8" x14ac:dyDescent="0.2">
      <c r="A29" s="18">
        <v>3600</v>
      </c>
      <c r="B29" s="19" t="s">
        <v>35</v>
      </c>
      <c r="C29" s="20">
        <v>205000</v>
      </c>
      <c r="D29" s="20">
        <v>-23761.279999999999</v>
      </c>
      <c r="E29" s="20">
        <f t="shared" si="0"/>
        <v>181238.72</v>
      </c>
      <c r="F29" s="20">
        <v>181068.47</v>
      </c>
      <c r="G29" s="20">
        <v>181068.47</v>
      </c>
      <c r="H29" s="20">
        <f t="shared" si="1"/>
        <v>170.25</v>
      </c>
    </row>
    <row r="30" spans="1:8" x14ac:dyDescent="0.2">
      <c r="A30" s="18">
        <v>3700</v>
      </c>
      <c r="B30" s="19" t="s">
        <v>36</v>
      </c>
      <c r="C30" s="20">
        <v>91418.58</v>
      </c>
      <c r="D30" s="20">
        <v>-8360.14</v>
      </c>
      <c r="E30" s="20">
        <f t="shared" si="0"/>
        <v>83058.44</v>
      </c>
      <c r="F30" s="20">
        <v>80941.02</v>
      </c>
      <c r="G30" s="20">
        <v>80941.02</v>
      </c>
      <c r="H30" s="20">
        <f t="shared" si="1"/>
        <v>2117.4199999999983</v>
      </c>
    </row>
    <row r="31" spans="1:8" x14ac:dyDescent="0.2">
      <c r="A31" s="18">
        <v>3800</v>
      </c>
      <c r="B31" s="19" t="s">
        <v>37</v>
      </c>
      <c r="C31" s="20">
        <v>371509.4</v>
      </c>
      <c r="D31" s="20">
        <v>-214093.46</v>
      </c>
      <c r="E31" s="20">
        <f t="shared" si="0"/>
        <v>157415.94000000003</v>
      </c>
      <c r="F31" s="20">
        <v>97804.479999999996</v>
      </c>
      <c r="G31" s="20">
        <v>97804.479999999996</v>
      </c>
      <c r="H31" s="20">
        <f t="shared" si="1"/>
        <v>59611.460000000036</v>
      </c>
    </row>
    <row r="32" spans="1:8" x14ac:dyDescent="0.2">
      <c r="A32" s="18">
        <v>3900</v>
      </c>
      <c r="B32" s="19" t="s">
        <v>38</v>
      </c>
      <c r="C32" s="20">
        <v>671093.48</v>
      </c>
      <c r="D32" s="20">
        <v>386190.46</v>
      </c>
      <c r="E32" s="20">
        <f t="shared" si="0"/>
        <v>1057283.94</v>
      </c>
      <c r="F32" s="20">
        <v>808824.53</v>
      </c>
      <c r="G32" s="20">
        <v>808824.53</v>
      </c>
      <c r="H32" s="20">
        <f t="shared" si="1"/>
        <v>248459.40999999992</v>
      </c>
    </row>
    <row r="33" spans="1:8" x14ac:dyDescent="0.2">
      <c r="A33" s="15" t="s">
        <v>39</v>
      </c>
      <c r="B33" s="16"/>
      <c r="C33" s="21">
        <f>SUM(C34:C42)</f>
        <v>0</v>
      </c>
      <c r="D33" s="21">
        <f>SUM(D34:D42)</f>
        <v>432936.3</v>
      </c>
      <c r="E33" s="21">
        <f t="shared" si="0"/>
        <v>432936.3</v>
      </c>
      <c r="F33" s="21">
        <f>SUM(F34:F42)</f>
        <v>432936.3</v>
      </c>
      <c r="G33" s="21">
        <f>SUM(G34:G42)</f>
        <v>432936.3</v>
      </c>
      <c r="H33" s="21">
        <f t="shared" si="1"/>
        <v>0</v>
      </c>
    </row>
    <row r="34" spans="1:8" x14ac:dyDescent="0.2">
      <c r="A34" s="18">
        <v>4100</v>
      </c>
      <c r="B34" s="19" t="s">
        <v>40</v>
      </c>
      <c r="C34" s="20">
        <v>0</v>
      </c>
      <c r="D34" s="20">
        <v>0</v>
      </c>
      <c r="E34" s="20">
        <f t="shared" si="0"/>
        <v>0</v>
      </c>
      <c r="F34" s="20">
        <v>0</v>
      </c>
      <c r="G34" s="20">
        <v>0</v>
      </c>
      <c r="H34" s="20">
        <f t="shared" si="1"/>
        <v>0</v>
      </c>
    </row>
    <row r="35" spans="1:8" x14ac:dyDescent="0.2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">
      <c r="A37" s="18">
        <v>4400</v>
      </c>
      <c r="B37" s="19" t="s">
        <v>43</v>
      </c>
      <c r="C37" s="20">
        <v>0</v>
      </c>
      <c r="D37" s="20">
        <v>432936.3</v>
      </c>
      <c r="E37" s="20">
        <f t="shared" si="0"/>
        <v>432936.3</v>
      </c>
      <c r="F37" s="20">
        <v>432936.3</v>
      </c>
      <c r="G37" s="20">
        <v>432936.3</v>
      </c>
      <c r="H37" s="20">
        <f t="shared" si="1"/>
        <v>0</v>
      </c>
    </row>
    <row r="38" spans="1:8" x14ac:dyDescent="0.2">
      <c r="A38" s="18">
        <v>4500</v>
      </c>
      <c r="B38" s="19" t="s">
        <v>44</v>
      </c>
      <c r="C38" s="20">
        <v>0</v>
      </c>
      <c r="D38" s="20">
        <v>0</v>
      </c>
      <c r="E38" s="20">
        <f t="shared" si="0"/>
        <v>0</v>
      </c>
      <c r="F38" s="20">
        <v>0</v>
      </c>
      <c r="G38" s="20">
        <v>0</v>
      </c>
      <c r="H38" s="20">
        <f t="shared" si="1"/>
        <v>0</v>
      </c>
    </row>
    <row r="39" spans="1:8" x14ac:dyDescent="0.2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">
      <c r="A43" s="15" t="s">
        <v>49</v>
      </c>
      <c r="B43" s="16"/>
      <c r="C43" s="21">
        <f>SUM(C44:C52)</f>
        <v>704936</v>
      </c>
      <c r="D43" s="21">
        <f>SUM(D44:D52)</f>
        <v>4676851.6500000004</v>
      </c>
      <c r="E43" s="21">
        <f t="shared" si="0"/>
        <v>5381787.6500000004</v>
      </c>
      <c r="F43" s="21">
        <f>SUM(F44:F52)</f>
        <v>1656105.72</v>
      </c>
      <c r="G43" s="21">
        <f>SUM(G44:G52)</f>
        <v>1656105.72</v>
      </c>
      <c r="H43" s="21">
        <f t="shared" si="1"/>
        <v>3725681.9300000006</v>
      </c>
    </row>
    <row r="44" spans="1:8" x14ac:dyDescent="0.2">
      <c r="A44" s="18">
        <v>5100</v>
      </c>
      <c r="B44" s="19" t="s">
        <v>50</v>
      </c>
      <c r="C44" s="20">
        <v>704936</v>
      </c>
      <c r="D44" s="20">
        <v>989563</v>
      </c>
      <c r="E44" s="20">
        <f t="shared" si="0"/>
        <v>1694499</v>
      </c>
      <c r="F44" s="20">
        <v>1100269.72</v>
      </c>
      <c r="G44" s="20">
        <v>1100269.72</v>
      </c>
      <c r="H44" s="20">
        <f t="shared" si="1"/>
        <v>594229.28</v>
      </c>
    </row>
    <row r="45" spans="1:8" x14ac:dyDescent="0.2">
      <c r="A45" s="18">
        <v>5200</v>
      </c>
      <c r="B45" s="19" t="s">
        <v>51</v>
      </c>
      <c r="C45" s="20">
        <v>0</v>
      </c>
      <c r="D45" s="20">
        <v>0</v>
      </c>
      <c r="E45" s="20">
        <f t="shared" si="0"/>
        <v>0</v>
      </c>
      <c r="F45" s="20">
        <v>0</v>
      </c>
      <c r="G45" s="20">
        <v>0</v>
      </c>
      <c r="H45" s="20">
        <f t="shared" si="1"/>
        <v>0</v>
      </c>
    </row>
    <row r="46" spans="1:8" x14ac:dyDescent="0.2">
      <c r="A46" s="18">
        <v>5300</v>
      </c>
      <c r="B46" s="19" t="s">
        <v>52</v>
      </c>
      <c r="C46" s="20">
        <v>0</v>
      </c>
      <c r="D46" s="20">
        <v>187301</v>
      </c>
      <c r="E46" s="20">
        <f t="shared" si="0"/>
        <v>187301</v>
      </c>
      <c r="F46" s="20">
        <v>148596</v>
      </c>
      <c r="G46" s="20">
        <v>148596</v>
      </c>
      <c r="H46" s="20">
        <f t="shared" si="1"/>
        <v>38705</v>
      </c>
    </row>
    <row r="47" spans="1:8" x14ac:dyDescent="0.2">
      <c r="A47" s="18">
        <v>5400</v>
      </c>
      <c r="B47" s="19" t="s">
        <v>53</v>
      </c>
      <c r="C47" s="20">
        <v>0</v>
      </c>
      <c r="D47" s="20">
        <v>0</v>
      </c>
      <c r="E47" s="20">
        <f t="shared" si="0"/>
        <v>0</v>
      </c>
      <c r="F47" s="20">
        <v>0</v>
      </c>
      <c r="G47" s="20">
        <v>0</v>
      </c>
      <c r="H47" s="20">
        <f t="shared" si="1"/>
        <v>0</v>
      </c>
    </row>
    <row r="48" spans="1:8" x14ac:dyDescent="0.2">
      <c r="A48" s="18">
        <v>5500</v>
      </c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2">
      <c r="A49" s="18">
        <v>5600</v>
      </c>
      <c r="B49" s="19" t="s">
        <v>55</v>
      </c>
      <c r="C49" s="20">
        <v>0</v>
      </c>
      <c r="D49" s="20">
        <v>3499987.65</v>
      </c>
      <c r="E49" s="20">
        <f t="shared" si="0"/>
        <v>3499987.65</v>
      </c>
      <c r="F49" s="20">
        <v>407240</v>
      </c>
      <c r="G49" s="20">
        <v>407240</v>
      </c>
      <c r="H49" s="20">
        <f t="shared" si="1"/>
        <v>3092747.65</v>
      </c>
    </row>
    <row r="50" spans="1:8" x14ac:dyDescent="0.2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2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2">
      <c r="A53" s="15" t="s">
        <v>59</v>
      </c>
      <c r="B53" s="16"/>
      <c r="C53" s="21">
        <f>SUM(C54:C56)</f>
        <v>0</v>
      </c>
      <c r="D53" s="21">
        <f>SUM(D54:D56)</f>
        <v>1166710.1599999999</v>
      </c>
      <c r="E53" s="21">
        <f t="shared" si="0"/>
        <v>1166710.1599999999</v>
      </c>
      <c r="F53" s="21">
        <f>SUM(F54:F56)</f>
        <v>1166710.1499999999</v>
      </c>
      <c r="G53" s="21">
        <f>SUM(G54:G56)</f>
        <v>1166710.1499999999</v>
      </c>
      <c r="H53" s="21">
        <f t="shared" si="1"/>
        <v>1.0000000009313226E-2</v>
      </c>
    </row>
    <row r="54" spans="1:8" x14ac:dyDescent="0.2">
      <c r="A54" s="18">
        <v>6100</v>
      </c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2">
      <c r="A55" s="18">
        <v>6200</v>
      </c>
      <c r="B55" s="19" t="s">
        <v>61</v>
      </c>
      <c r="C55" s="20">
        <v>0</v>
      </c>
      <c r="D55" s="20">
        <v>1166710.1599999999</v>
      </c>
      <c r="E55" s="20">
        <f t="shared" si="0"/>
        <v>1166710.1599999999</v>
      </c>
      <c r="F55" s="20">
        <v>1166710.1499999999</v>
      </c>
      <c r="G55" s="20">
        <v>1166710.1499999999</v>
      </c>
      <c r="H55" s="20">
        <f t="shared" si="1"/>
        <v>1.0000000009313226E-2</v>
      </c>
    </row>
    <row r="56" spans="1:8" x14ac:dyDescent="0.2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2">
      <c r="A57" s="15" t="s">
        <v>63</v>
      </c>
      <c r="B57" s="16"/>
      <c r="C57" s="21">
        <f>SUM(C58:C64)</f>
        <v>0</v>
      </c>
      <c r="D57" s="21">
        <f>SUM(D58:D64)</f>
        <v>0</v>
      </c>
      <c r="E57" s="21">
        <f t="shared" si="0"/>
        <v>0</v>
      </c>
      <c r="F57" s="21">
        <f>SUM(F58:F64)</f>
        <v>0</v>
      </c>
      <c r="G57" s="21">
        <f>SUM(G58:G64)</f>
        <v>0</v>
      </c>
      <c r="H57" s="21">
        <f t="shared" si="1"/>
        <v>0</v>
      </c>
    </row>
    <row r="58" spans="1:8" x14ac:dyDescent="0.2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0"/>
        <v>0</v>
      </c>
      <c r="F65" s="21">
        <f>SUM(F66:F68)</f>
        <v>0</v>
      </c>
      <c r="G65" s="21">
        <f>SUM(G66:G68)</f>
        <v>0</v>
      </c>
      <c r="H65" s="21">
        <f t="shared" si="1"/>
        <v>0</v>
      </c>
    </row>
    <row r="66" spans="1:8" x14ac:dyDescent="0.2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2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0"/>
        <v>0</v>
      </c>
      <c r="F69" s="21">
        <f>SUM(F70:F76)</f>
        <v>0</v>
      </c>
      <c r="G69" s="21">
        <f>SUM(G70:G76)</f>
        <v>0</v>
      </c>
      <c r="H69" s="21">
        <f t="shared" si="1"/>
        <v>0</v>
      </c>
    </row>
    <row r="70" spans="1:8" x14ac:dyDescent="0.2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">
      <c r="A76" s="22">
        <v>9900</v>
      </c>
      <c r="B76" s="23" t="s">
        <v>82</v>
      </c>
      <c r="C76" s="24">
        <v>0</v>
      </c>
      <c r="D76" s="24">
        <v>0</v>
      </c>
      <c r="E76" s="24">
        <f t="shared" si="2"/>
        <v>0</v>
      </c>
      <c r="F76" s="24">
        <v>0</v>
      </c>
      <c r="G76" s="24">
        <v>0</v>
      </c>
      <c r="H76" s="24">
        <f t="shared" si="3"/>
        <v>0</v>
      </c>
    </row>
    <row r="77" spans="1:8" x14ac:dyDescent="0.2">
      <c r="A77" s="25"/>
      <c r="B77" s="26" t="s">
        <v>83</v>
      </c>
      <c r="C77" s="27">
        <f t="shared" ref="C77:H77" si="4">SUM(C5+C13+C23+C33+C43+C53+C57+C65+C69)</f>
        <v>51952613.340000004</v>
      </c>
      <c r="D77" s="27">
        <f t="shared" si="4"/>
        <v>18326853.260000002</v>
      </c>
      <c r="E77" s="27">
        <f t="shared" si="4"/>
        <v>70279466.599999994</v>
      </c>
      <c r="F77" s="27">
        <f t="shared" si="4"/>
        <v>61952983.659999989</v>
      </c>
      <c r="G77" s="27">
        <f t="shared" si="4"/>
        <v>61952983.659999989</v>
      </c>
      <c r="H77" s="27">
        <f t="shared" si="4"/>
        <v>8326482.9399999967</v>
      </c>
    </row>
    <row r="79" spans="1:8" x14ac:dyDescent="0.2">
      <c r="A79" s="4" t="s">
        <v>84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2022-02-03T19:48:04Z</cp:lastPrinted>
  <dcterms:created xsi:type="dcterms:W3CDTF">2022-02-03T19:47:54Z</dcterms:created>
  <dcterms:modified xsi:type="dcterms:W3CDTF">2022-02-03T19:48:38Z</dcterms:modified>
</cp:coreProperties>
</file>